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7EDEE293-8366-49E3-914F-B09798DAB73E}" xr6:coauthVersionLast="45" xr6:coauthVersionMax="45" xr10:uidLastSave="{00000000-0000-0000-0000-000000000000}"/>
  <bookViews>
    <workbookView xWindow="-110" yWindow="-110" windowWidth="18300" windowHeight="12220" xr2:uid="{00000000-000D-0000-FFFF-FFFF00000000}"/>
  </bookViews>
  <sheets>
    <sheet name="品名と期限" sheetId="1" r:id="rId1"/>
    <sheet name="計算" sheetId="2" r:id="rId2"/>
    <sheet name="read me" sheetId="3" r:id="rId3"/>
  </sheets>
  <definedNames>
    <definedName name="_xlnm._FilterDatabase" localSheetId="0" hidden="1">品名と期限!$A$1:$D$23</definedName>
    <definedName name="_xlnm.Print_Area" localSheetId="2">'read me'!$A$1:$B$5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 l="1"/>
  <c r="C4" i="2" s="1"/>
  <c r="D4" i="2" s="1"/>
  <c r="C3" i="2" l="1"/>
  <c r="D3" i="2" s="1"/>
  <c r="B5" i="2"/>
  <c r="C5" i="2" s="1"/>
  <c r="D5" i="2" s="1"/>
  <c r="B6" i="2"/>
  <c r="C6" i="2" s="1"/>
  <c r="D6" i="2" s="1"/>
</calcChain>
</file>

<file path=xl/sharedStrings.xml><?xml version="1.0" encoding="utf-8"?>
<sst xmlns="http://schemas.openxmlformats.org/spreadsheetml/2006/main" count="43" uniqueCount="40">
  <si>
    <t>今日の日付を自動的に表示→</t>
    <rPh sb="0" eb="2">
      <t>キョウ</t>
    </rPh>
    <rPh sb="3" eb="5">
      <t>ヒヅケ</t>
    </rPh>
    <rPh sb="6" eb="9">
      <t>ジドウテキ</t>
    </rPh>
    <rPh sb="10" eb="12">
      <t>ヒョウジ</t>
    </rPh>
    <phoneticPr fontId="1"/>
  </si>
  <si>
    <t>２か月前</t>
    <rPh sb="2" eb="3">
      <t>ゲツ</t>
    </rPh>
    <rPh sb="3" eb="4">
      <t>マエ</t>
    </rPh>
    <phoneticPr fontId="1"/>
  </si>
  <si>
    <t>フル表示</t>
    <phoneticPr fontId="1"/>
  </si>
  <si>
    <t>年月表示</t>
    <rPh sb="0" eb="2">
      <t>ネンゲツ</t>
    </rPh>
    <rPh sb="2" eb="4">
      <t>ヒョウジ</t>
    </rPh>
    <phoneticPr fontId="1"/>
  </si>
  <si>
    <t>１年前</t>
    <rPh sb="1" eb="3">
      <t>ネンマエ</t>
    </rPh>
    <phoneticPr fontId="1"/>
  </si>
  <si>
    <t>数値に変換</t>
    <rPh sb="0" eb="2">
      <t>スウチ</t>
    </rPh>
    <rPh sb="3" eb="5">
      <t>ヘンカン</t>
    </rPh>
    <phoneticPr fontId="1"/>
  </si>
  <si>
    <t>２か月後</t>
    <rPh sb="2" eb="3">
      <t>ゲツ</t>
    </rPh>
    <rPh sb="3" eb="4">
      <t>ゴ</t>
    </rPh>
    <phoneticPr fontId="1"/>
  </si>
  <si>
    <t>yy</t>
    <phoneticPr fontId="1"/>
  </si>
  <si>
    <t>W</t>
    <phoneticPr fontId="1"/>
  </si>
  <si>
    <t>P</t>
    <phoneticPr fontId="1"/>
  </si>
  <si>
    <t>品名
（↓入力）</t>
    <rPh sb="0" eb="2">
      <t>ヒンメイ</t>
    </rPh>
    <rPh sb="5" eb="7">
      <t>ニュウリョク</t>
    </rPh>
    <phoneticPr fontId="1"/>
  </si>
  <si>
    <t>yymm</t>
    <phoneticPr fontId="1"/>
  </si>
  <si>
    <t>【凡例】</t>
    <rPh sb="1" eb="3">
      <t>ハンレイ</t>
    </rPh>
    <phoneticPr fontId="1"/>
  </si>
  <si>
    <t>コリアンダー</t>
    <phoneticPr fontId="1"/>
  </si>
  <si>
    <t>mm</t>
    <phoneticPr fontId="1"/>
  </si>
  <si>
    <t>月（6月なら06）</t>
    <rPh sb="0" eb="1">
      <t>ツキ</t>
    </rPh>
    <rPh sb="3" eb="4">
      <t>ガツ</t>
    </rPh>
    <phoneticPr fontId="1"/>
  </si>
  <si>
    <t>ホールのスパイス</t>
    <phoneticPr fontId="1"/>
  </si>
  <si>
    <t>パウダーのスパイス</t>
    <phoneticPr fontId="1"/>
  </si>
  <si>
    <t>Wホール
Pパウダー
（↓入力）</t>
    <phoneticPr fontId="1"/>
  </si>
  <si>
    <r>
      <t>←セル名「計算!$D$5」。このセルで条件設定し、</t>
    </r>
    <r>
      <rPr>
        <b/>
        <sz val="11"/>
        <color theme="1"/>
        <rFont val="メイリオ"/>
        <family val="3"/>
        <charset val="128"/>
      </rPr>
      <t>賞味期限が切れて１か月経過したもの</t>
    </r>
    <r>
      <rPr>
        <sz val="11"/>
        <color theme="1"/>
        <rFont val="メイリオ"/>
        <family val="3"/>
        <charset val="128"/>
      </rPr>
      <t>を色付けする。</t>
    </r>
    <r>
      <rPr>
        <b/>
        <sz val="11"/>
        <color rgb="FF0000FF"/>
        <rFont val="メイリオ"/>
        <family val="3"/>
        <charset val="128"/>
      </rPr>
      <t>【使い切りなさい注意】</t>
    </r>
    <rPh sb="3" eb="4">
      <t>メイ</t>
    </rPh>
    <rPh sb="25" eb="27">
      <t>ショウミ</t>
    </rPh>
    <rPh sb="27" eb="29">
      <t>キゲン</t>
    </rPh>
    <rPh sb="30" eb="31">
      <t>キ</t>
    </rPh>
    <rPh sb="35" eb="36">
      <t>ゲツ</t>
    </rPh>
    <rPh sb="36" eb="38">
      <t>ケイカ</t>
    </rPh>
    <rPh sb="43" eb="44">
      <t>イロ</t>
    </rPh>
    <rPh sb="44" eb="45">
      <t>ヅ</t>
    </rPh>
    <rPh sb="50" eb="51">
      <t>ツカ</t>
    </rPh>
    <rPh sb="52" eb="53">
      <t>キ</t>
    </rPh>
    <rPh sb="57" eb="59">
      <t>チュウイ</t>
    </rPh>
    <phoneticPr fontId="1"/>
  </si>
  <si>
    <r>
      <t>←セル名「計算!$D$4」。このセルで条件設定し、</t>
    </r>
    <r>
      <rPr>
        <b/>
        <sz val="11"/>
        <color theme="1"/>
        <rFont val="メイリオ"/>
        <family val="3"/>
        <charset val="128"/>
      </rPr>
      <t>賞味期限が切れて１年経過したもの</t>
    </r>
    <r>
      <rPr>
        <sz val="11"/>
        <color theme="1"/>
        <rFont val="メイリオ"/>
        <family val="3"/>
        <charset val="128"/>
      </rPr>
      <t>を色付けする。</t>
    </r>
    <r>
      <rPr>
        <b/>
        <sz val="11"/>
        <color rgb="FF0000FF"/>
        <rFont val="メイリオ"/>
        <family val="3"/>
        <charset val="128"/>
      </rPr>
      <t>【何とかしなさい警告】</t>
    </r>
    <rPh sb="3" eb="4">
      <t>メイ</t>
    </rPh>
    <rPh sb="19" eb="21">
      <t>ジョウケン</t>
    </rPh>
    <rPh sb="21" eb="23">
      <t>セッテイ</t>
    </rPh>
    <rPh sb="25" eb="27">
      <t>ショウミ</t>
    </rPh>
    <rPh sb="27" eb="29">
      <t>キゲン</t>
    </rPh>
    <rPh sb="30" eb="31">
      <t>キ</t>
    </rPh>
    <rPh sb="34" eb="35">
      <t>ネン</t>
    </rPh>
    <rPh sb="35" eb="37">
      <t>ケイカ</t>
    </rPh>
    <rPh sb="42" eb="43">
      <t>イロ</t>
    </rPh>
    <rPh sb="43" eb="44">
      <t>ヅ</t>
    </rPh>
    <rPh sb="49" eb="50">
      <t>ナン</t>
    </rPh>
    <rPh sb="56" eb="58">
      <t>ケイコク</t>
    </rPh>
    <phoneticPr fontId="1"/>
  </si>
  <si>
    <r>
      <t>←セル名「計算!$D$6」。このセルで条件設定し、</t>
    </r>
    <r>
      <rPr>
        <b/>
        <sz val="11"/>
        <color theme="1"/>
        <rFont val="メイリオ"/>
        <family val="3"/>
        <charset val="128"/>
      </rPr>
      <t>再来月に賞味期限が来るもの</t>
    </r>
    <r>
      <rPr>
        <sz val="11"/>
        <color theme="1"/>
        <rFont val="メイリオ"/>
        <family val="3"/>
        <charset val="128"/>
      </rPr>
      <t>を色付けする。</t>
    </r>
    <r>
      <rPr>
        <b/>
        <sz val="11"/>
        <color rgb="FF0000FF"/>
        <rFont val="メイリオ"/>
        <family val="3"/>
        <charset val="128"/>
      </rPr>
      <t>【リマインダー予告】</t>
    </r>
    <rPh sb="3" eb="4">
      <t>メイ</t>
    </rPh>
    <rPh sb="19" eb="21">
      <t>ジョウケン</t>
    </rPh>
    <rPh sb="21" eb="23">
      <t>セッテイ</t>
    </rPh>
    <rPh sb="25" eb="28">
      <t>サライゲツ</t>
    </rPh>
    <rPh sb="29" eb="31">
      <t>ショウミ</t>
    </rPh>
    <rPh sb="31" eb="33">
      <t>キゲン</t>
    </rPh>
    <rPh sb="34" eb="35">
      <t>ク</t>
    </rPh>
    <rPh sb="39" eb="40">
      <t>イロ</t>
    </rPh>
    <rPh sb="40" eb="41">
      <t>ヅ</t>
    </rPh>
    <rPh sb="52" eb="54">
      <t>ヨコク</t>
    </rPh>
    <phoneticPr fontId="1"/>
  </si>
  <si>
    <t>賞味期限
yymm
（↓入力）</t>
    <rPh sb="0" eb="2">
      <t>ショウミ</t>
    </rPh>
    <rPh sb="2" eb="4">
      <t>キゲン</t>
    </rPh>
    <phoneticPr fontId="1"/>
  </si>
  <si>
    <t>備考
（↓あれば入力）</t>
    <rPh sb="0" eb="2">
      <t>ビコウ</t>
    </rPh>
    <phoneticPr fontId="1"/>
  </si>
  <si>
    <r>
      <rPr>
        <b/>
        <sz val="11"/>
        <color rgb="FF0000FF"/>
        <rFont val="メイリオ"/>
        <family val="3"/>
        <charset val="128"/>
      </rPr>
      <t>【何とかしなさい警告】</t>
    </r>
    <r>
      <rPr>
        <sz val="11"/>
        <color theme="1"/>
        <rFont val="メイリオ"/>
        <family val="3"/>
        <charset val="128"/>
      </rPr>
      <t>賞味期限が切れて</t>
    </r>
    <r>
      <rPr>
        <b/>
        <sz val="11"/>
        <color theme="1"/>
        <rFont val="メイリオ"/>
        <family val="3"/>
        <charset val="128"/>
      </rPr>
      <t>１年以上</t>
    </r>
    <r>
      <rPr>
        <sz val="11"/>
        <color theme="1"/>
        <rFont val="メイリオ"/>
        <family val="3"/>
        <charset val="128"/>
      </rPr>
      <t>！</t>
    </r>
    <rPh sb="1" eb="2">
      <t>ナン</t>
    </rPh>
    <rPh sb="8" eb="10">
      <t>ケイコク</t>
    </rPh>
    <rPh sb="11" eb="13">
      <t>ショウミ</t>
    </rPh>
    <rPh sb="13" eb="15">
      <t>キゲン</t>
    </rPh>
    <rPh sb="16" eb="17">
      <t>キ</t>
    </rPh>
    <rPh sb="20" eb="21">
      <t>ネン</t>
    </rPh>
    <rPh sb="21" eb="23">
      <t>イジョウ</t>
    </rPh>
    <phoneticPr fontId="1"/>
  </si>
  <si>
    <r>
      <rPr>
        <b/>
        <sz val="11"/>
        <color rgb="FF0000FF"/>
        <rFont val="メイリオ"/>
        <family val="3"/>
        <charset val="128"/>
      </rPr>
      <t>【使い切りなさい注意】</t>
    </r>
    <r>
      <rPr>
        <sz val="11"/>
        <color theme="1"/>
        <rFont val="メイリオ"/>
        <family val="3"/>
        <charset val="128"/>
      </rPr>
      <t>賞味期限が切れて</t>
    </r>
    <r>
      <rPr>
        <b/>
        <sz val="11"/>
        <color theme="1"/>
        <rFont val="メイリオ"/>
        <family val="3"/>
        <charset val="128"/>
      </rPr>
      <t>１か月以上</t>
    </r>
    <rPh sb="1" eb="2">
      <t>ツカ</t>
    </rPh>
    <rPh sb="3" eb="4">
      <t>キ</t>
    </rPh>
    <rPh sb="8" eb="10">
      <t>チュウイ</t>
    </rPh>
    <rPh sb="11" eb="13">
      <t>ショウミ</t>
    </rPh>
    <rPh sb="13" eb="15">
      <t>キゲン</t>
    </rPh>
    <rPh sb="16" eb="17">
      <t>キ</t>
    </rPh>
    <rPh sb="21" eb="22">
      <t>ゲツ</t>
    </rPh>
    <rPh sb="22" eb="24">
      <t>イジョウ</t>
    </rPh>
    <phoneticPr fontId="1"/>
  </si>
  <si>
    <r>
      <rPr>
        <b/>
        <sz val="11"/>
        <color rgb="FF0000FF"/>
        <rFont val="メイリオ"/>
        <family val="3"/>
        <charset val="128"/>
      </rPr>
      <t>【リマインダー予告】</t>
    </r>
    <r>
      <rPr>
        <sz val="11"/>
        <color theme="1"/>
        <rFont val="メイリオ"/>
        <family val="3"/>
        <charset val="128"/>
      </rPr>
      <t>賞味期限が前後１か月と</t>
    </r>
    <r>
      <rPr>
        <b/>
        <sz val="11"/>
        <color theme="1"/>
        <rFont val="メイリオ"/>
        <family val="3"/>
        <charset val="128"/>
      </rPr>
      <t>至近</t>
    </r>
    <rPh sb="7" eb="9">
      <t>ヨコク</t>
    </rPh>
    <rPh sb="10" eb="12">
      <t>ショウミ</t>
    </rPh>
    <rPh sb="12" eb="14">
      <t>キゲン</t>
    </rPh>
    <rPh sb="15" eb="17">
      <t>ゼンゴ</t>
    </rPh>
    <rPh sb="19" eb="20">
      <t>ゲツ</t>
    </rPh>
    <rPh sb="21" eb="23">
      <t>シキン</t>
    </rPh>
    <phoneticPr fontId="1"/>
  </si>
  <si>
    <t>西暦の下2桁（2019年なら19）</t>
    <rPh sb="0" eb="2">
      <t>セイレキ</t>
    </rPh>
    <rPh sb="3" eb="4">
      <t>シモ</t>
    </rPh>
    <rPh sb="5" eb="6">
      <t>ケタ</t>
    </rPh>
    <rPh sb="11" eb="12">
      <t>ネン</t>
    </rPh>
    <phoneticPr fontId="1"/>
  </si>
  <si>
    <t>制作者WEBサイト：</t>
    <rPh sb="0" eb="2">
      <t>セイサク</t>
    </rPh>
    <rPh sb="2" eb="3">
      <t>シャ</t>
    </rPh>
    <phoneticPr fontId="1"/>
  </si>
  <si>
    <t>世界の料理『NDISH』（エヌディッシュ）</t>
    <rPh sb="0" eb="2">
      <t>セカイ</t>
    </rPh>
    <rPh sb="3" eb="5">
      <t>リョウリ</t>
    </rPh>
    <phoneticPr fontId="1"/>
  </si>
  <si>
    <t>URL：</t>
    <phoneticPr fontId="1"/>
  </si>
  <si>
    <t>http://jp.ndish.com/</t>
    <phoneticPr fontId="1"/>
  </si>
  <si>
    <t>http://jp.ndish.com/diary/20200210_3078/</t>
    <phoneticPr fontId="1"/>
  </si>
  <si>
    <t>本エクセル紹介記事ページ：</t>
    <rPh sb="0" eb="1">
      <t>ホン</t>
    </rPh>
    <rPh sb="5" eb="7">
      <t>ショウカイ</t>
    </rPh>
    <rPh sb="7" eb="9">
      <t>キジ</t>
    </rPh>
    <phoneticPr fontId="1"/>
  </si>
  <si>
    <t>ご使用方法：</t>
    <rPh sb="1" eb="3">
      <t>シヨウ</t>
    </rPh>
    <rPh sb="3" eb="5">
      <t>ホウホウ</t>
    </rPh>
    <phoneticPr fontId="1"/>
  </si>
  <si>
    <t>関数情報：</t>
    <rPh sb="0" eb="2">
      <t>カンスウ</t>
    </rPh>
    <rPh sb="2" eb="4">
      <t>ジョウホウ</t>
    </rPh>
    <phoneticPr fontId="1"/>
  </si>
  <si>
    <t>オレガノ</t>
    <phoneticPr fontId="1"/>
  </si>
  <si>
    <t>賞味期限古い例</t>
    <rPh sb="0" eb="2">
      <t>ショウミ</t>
    </rPh>
    <rPh sb="2" eb="4">
      <t>キゲン</t>
    </rPh>
    <rPh sb="4" eb="5">
      <t>フル</t>
    </rPh>
    <rPh sb="6" eb="7">
      <t>レイ</t>
    </rPh>
    <phoneticPr fontId="1"/>
  </si>
  <si>
    <t xml:space="preserve">以下関数情報です。カスタマイズの参考用。
</t>
    <rPh sb="0" eb="2">
      <t>イカ</t>
    </rPh>
    <rPh sb="2" eb="4">
      <t>カンスウ</t>
    </rPh>
    <rPh sb="4" eb="6">
      <t>ジョウホウ</t>
    </rPh>
    <rPh sb="16" eb="18">
      <t>サンコウ</t>
    </rPh>
    <rPh sb="18" eb="19">
      <t>ヨウ</t>
    </rPh>
    <phoneticPr fontId="1"/>
  </si>
  <si>
    <t>「品名と期限」タブに、以下のようにA列に品名とC列に賞味期限を入力するだけです。賞味期限は4桁入力（2020年3月なら2003）です。
ホールとパウダーの別がある場合は、B列にW又はPを入力します。
A1セルやC1セルのプルダウンマークをクリックすると、並び替えができます。
入力するのはA～D列の2行目以降だけです。他は触らなくてOK。
「計算」シートも触らなくてOK。</t>
    <rPh sb="1" eb="3">
      <t>ヒンメイ</t>
    </rPh>
    <rPh sb="4" eb="6">
      <t>キゲン</t>
    </rPh>
    <rPh sb="11" eb="13">
      <t>イカ</t>
    </rPh>
    <rPh sb="18" eb="19">
      <t>レツ</t>
    </rPh>
    <rPh sb="20" eb="22">
      <t>ヒンメイ</t>
    </rPh>
    <rPh sb="24" eb="25">
      <t>レツ</t>
    </rPh>
    <rPh sb="26" eb="28">
      <t>ショウミ</t>
    </rPh>
    <rPh sb="28" eb="30">
      <t>キゲン</t>
    </rPh>
    <rPh sb="31" eb="33">
      <t>ニュウリョク</t>
    </rPh>
    <rPh sb="40" eb="42">
      <t>ショウミ</t>
    </rPh>
    <rPh sb="42" eb="44">
      <t>キゲン</t>
    </rPh>
    <rPh sb="46" eb="47">
      <t>ケタ</t>
    </rPh>
    <rPh sb="47" eb="49">
      <t>ニュウリョク</t>
    </rPh>
    <rPh sb="54" eb="55">
      <t>ネン</t>
    </rPh>
    <rPh sb="56" eb="57">
      <t>ガツ</t>
    </rPh>
    <rPh sb="77" eb="78">
      <t>ベツ</t>
    </rPh>
    <rPh sb="81" eb="83">
      <t>バアイ</t>
    </rPh>
    <rPh sb="86" eb="87">
      <t>レツ</t>
    </rPh>
    <rPh sb="89" eb="90">
      <t>マタ</t>
    </rPh>
    <rPh sb="93" eb="95">
      <t>ニュウリョク</t>
    </rPh>
    <rPh sb="131" eb="132">
      <t>ナラ</t>
    </rPh>
    <rPh sb="133" eb="134">
      <t>カ</t>
    </rPh>
    <rPh sb="142" eb="144">
      <t>ニュウリョク</t>
    </rPh>
    <rPh sb="151" eb="152">
      <t>レツ</t>
    </rPh>
    <rPh sb="154" eb="156">
      <t>ギョウメ</t>
    </rPh>
    <rPh sb="156" eb="158">
      <t>イコウ</t>
    </rPh>
    <rPh sb="163" eb="164">
      <t>ホカ</t>
    </rPh>
    <rPh sb="165" eb="166">
      <t>サワ</t>
    </rPh>
    <rPh sb="175" eb="177">
      <t>ケイサン</t>
    </rPh>
    <rPh sb="182" eb="183">
      <t>サワ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</si>
</sst>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yyyy/mm/dd"/>
    <numFmt numFmtId="178" formatCode="00\-00"/>
    <numFmt numFmtId="179" formatCode="00&quot;年&quot;00&quot;月&quot;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9C0006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9C5700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1D5FF"/>
        <bgColor indexed="64"/>
      </patternFill>
    </fill>
    <fill>
      <patternFill patternType="solid">
        <fgColor rgb="FFD9F2FF"/>
        <bgColor indexed="64"/>
      </patternFill>
    </fill>
    <fill>
      <patternFill patternType="solid">
        <fgColor rgb="FFCFFC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C7CE"/>
      </left>
      <right style="hair">
        <color rgb="FFFFC7CE"/>
      </right>
      <top style="thick">
        <color rgb="FFFFC7CE"/>
      </top>
      <bottom style="hair">
        <color rgb="FFFFC7CE"/>
      </bottom>
      <diagonal/>
    </border>
    <border>
      <left style="hair">
        <color rgb="FFFFC7CE"/>
      </left>
      <right style="thick">
        <color rgb="FFFFC7CE"/>
      </right>
      <top style="thick">
        <color rgb="FFFFC7CE"/>
      </top>
      <bottom style="hair">
        <color rgb="FFFFC7CE"/>
      </bottom>
      <diagonal/>
    </border>
    <border>
      <left style="thick">
        <color rgb="FFFFC7CE"/>
      </left>
      <right style="hair">
        <color rgb="FFFFC7CE"/>
      </right>
      <top style="hair">
        <color rgb="FFFFC7CE"/>
      </top>
      <bottom style="hair">
        <color rgb="FFFFC7CE"/>
      </bottom>
      <diagonal/>
    </border>
    <border>
      <left style="hair">
        <color rgb="FFFFC7CE"/>
      </left>
      <right style="thick">
        <color rgb="FFFFC7CE"/>
      </right>
      <top style="hair">
        <color rgb="FFFFC7CE"/>
      </top>
      <bottom style="hair">
        <color rgb="FFFFC7C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rgb="FFFFC7CE"/>
      </left>
      <right style="hair">
        <color rgb="FFFFC7CE"/>
      </right>
      <top style="hair">
        <color rgb="FFFFC7CE"/>
      </top>
      <bottom style="thick">
        <color rgb="FFFFC7CE"/>
      </bottom>
      <diagonal/>
    </border>
    <border>
      <left style="hair">
        <color rgb="FFFFC7CE"/>
      </left>
      <right style="thick">
        <color rgb="FFFFC7CE"/>
      </right>
      <top style="hair">
        <color rgb="FFFFC7CE"/>
      </top>
      <bottom style="thick">
        <color rgb="FFFFC7CE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4" fillId="2" borderId="8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1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77" fontId="2" fillId="2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 wrapText="1"/>
    </xf>
    <xf numFmtId="177" fontId="2" fillId="7" borderId="17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77" fontId="2" fillId="7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vertical="top" wrapText="1"/>
    </xf>
  </cellXfs>
  <cellStyles count="1">
    <cellStyle name="標準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FFCCC"/>
      <color rgb="FFD9F2FF"/>
      <color rgb="FFF1D5FF"/>
      <color rgb="FFEAFFE1"/>
      <color rgb="FFFFC7CE"/>
      <color rgb="FF0000FF"/>
      <color rgb="FF9C0006"/>
      <color rgb="FFFFEB9C"/>
      <color rgb="FF9C5700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9</xdr:row>
      <xdr:rowOff>107950</xdr:rowOff>
    </xdr:from>
    <xdr:to>
      <xdr:col>5</xdr:col>
      <xdr:colOff>3479800</xdr:colOff>
      <xdr:row>17</xdr:row>
      <xdr:rowOff>76200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B273421-0522-479B-A977-6C63575DD5DB}"/>
            </a:ext>
          </a:extLst>
        </xdr:cNvPr>
        <xdr:cNvSpPr/>
      </xdr:nvSpPr>
      <xdr:spPr>
        <a:xfrm>
          <a:off x="3898900" y="2571750"/>
          <a:ext cx="4089400" cy="1752600"/>
        </a:xfrm>
        <a:prstGeom prst="roundRect">
          <a:avLst>
            <a:gd name="adj" fmla="val 10458"/>
          </a:avLst>
        </a:prstGeom>
        <a:solidFill>
          <a:srgbClr val="9C0006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300">
              <a:latin typeface="メイリオ" panose="020B0604030504040204" pitchFamily="50" charset="-128"/>
              <a:ea typeface="メイリオ" panose="020B0604030504040204" pitchFamily="50" charset="-128"/>
            </a:rPr>
            <a:t>「条件付き書式」に４項目登録して色分け。</a:t>
          </a:r>
          <a:endParaRPr kumimoji="1" lang="en-US" altLang="ja-JP" sz="13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000"/>
            </a:lnSpc>
          </a:pPr>
          <a:r>
            <a:rPr kumimoji="1" lang="ja-JP" altLang="en-US" sz="1300">
              <a:latin typeface="メイリオ" panose="020B0604030504040204" pitchFamily="50" charset="-128"/>
              <a:ea typeface="メイリオ" panose="020B0604030504040204" pitchFamily="50" charset="-128"/>
            </a:rPr>
            <a:t>・空白セルは白地</a:t>
          </a:r>
        </a:p>
        <a:p>
          <a:pPr algn="l">
            <a:lnSpc>
              <a:spcPts val="2000"/>
            </a:lnSpc>
          </a:pPr>
          <a:r>
            <a:rPr kumimoji="1" lang="ja-JP" altLang="en-US" sz="1300">
              <a:latin typeface="メイリオ" panose="020B0604030504040204" pitchFamily="50" charset="-128"/>
              <a:ea typeface="メイリオ" panose="020B0604030504040204" pitchFamily="50" charset="-128"/>
            </a:rPr>
            <a:t>賞味期限が</a:t>
          </a:r>
          <a:endParaRPr kumimoji="1" lang="en-US" altLang="ja-JP" sz="13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000"/>
            </a:lnSpc>
          </a:pPr>
          <a:r>
            <a:rPr kumimoji="1" lang="ja-JP" altLang="en-US" sz="1300">
              <a:latin typeface="メイリオ" panose="020B0604030504040204" pitchFamily="50" charset="-128"/>
              <a:ea typeface="メイリオ" panose="020B0604030504040204" pitchFamily="50" charset="-128"/>
            </a:rPr>
            <a:t>・１年前日付セルより小さい値なら黒地に赤ゴシ</a:t>
          </a:r>
        </a:p>
        <a:p>
          <a:pPr algn="l">
            <a:lnSpc>
              <a:spcPts val="2000"/>
            </a:lnSpc>
          </a:pPr>
          <a:r>
            <a:rPr kumimoji="1" lang="ja-JP" altLang="en-US" sz="1300">
              <a:latin typeface="メイリオ" panose="020B0604030504040204" pitchFamily="50" charset="-128"/>
              <a:ea typeface="メイリオ" panose="020B0604030504040204" pitchFamily="50" charset="-128"/>
            </a:rPr>
            <a:t>・２か月前日付セル以下の値ならピンク地に赤</a:t>
          </a:r>
          <a:endParaRPr kumimoji="1" lang="en-US" altLang="ja-JP" sz="13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000"/>
            </a:lnSpc>
          </a:pPr>
          <a:r>
            <a:rPr kumimoji="1" lang="ja-JP" altLang="en-US" sz="1300">
              <a:latin typeface="メイリオ" panose="020B0604030504040204" pitchFamily="50" charset="-128"/>
              <a:ea typeface="メイリオ" panose="020B0604030504040204" pitchFamily="50" charset="-128"/>
            </a:rPr>
            <a:t>・２か月後日付セルより小さい値なら黄色地に茶</a:t>
          </a:r>
        </a:p>
      </xdr:txBody>
    </xdr:sp>
    <xdr:clientData/>
  </xdr:twoCellAnchor>
  <xdr:twoCellAnchor>
    <xdr:from>
      <xdr:col>4</xdr:col>
      <xdr:colOff>203200</xdr:colOff>
      <xdr:row>8</xdr:row>
      <xdr:rowOff>133350</xdr:rowOff>
    </xdr:from>
    <xdr:to>
      <xdr:col>4</xdr:col>
      <xdr:colOff>393700</xdr:colOff>
      <xdr:row>9</xdr:row>
      <xdr:rowOff>152400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F2C315A-44A1-4DE8-8824-CEB97CDEBB8B}"/>
            </a:ext>
          </a:extLst>
        </xdr:cNvPr>
        <xdr:cNvCxnSpPr/>
      </xdr:nvCxnSpPr>
      <xdr:spPr>
        <a:xfrm>
          <a:off x="4051300" y="2298700"/>
          <a:ext cx="190500" cy="247650"/>
        </a:xfrm>
        <a:prstGeom prst="straightConnector1">
          <a:avLst/>
        </a:prstGeom>
        <a:ln w="41275" cap="rnd">
          <a:solidFill>
            <a:srgbClr val="FF0000"/>
          </a:solidFill>
          <a:round/>
          <a:headEnd type="oval"/>
          <a:tailEnd type="oval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38100</xdr:rowOff>
    </xdr:from>
    <xdr:to>
      <xdr:col>0</xdr:col>
      <xdr:colOff>1612900</xdr:colOff>
      <xdr:row>0</xdr:row>
      <xdr:rowOff>431800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FACD9BE-C079-46B4-A020-1AADE1B8B763}"/>
            </a:ext>
          </a:extLst>
        </xdr:cNvPr>
        <xdr:cNvSpPr/>
      </xdr:nvSpPr>
      <xdr:spPr>
        <a:xfrm>
          <a:off x="107950" y="38100"/>
          <a:ext cx="1504950" cy="393700"/>
        </a:xfrm>
        <a:prstGeom prst="roundRect">
          <a:avLst/>
        </a:prstGeom>
        <a:solidFill>
          <a:srgbClr val="FFC7CE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=TODAY()</a:t>
          </a:r>
          <a:endParaRPr kumimoji="1" lang="ja-JP" altLang="en-US" sz="1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1390650</xdr:colOff>
      <xdr:row>0</xdr:row>
      <xdr:rowOff>419100</xdr:rowOff>
    </xdr:from>
    <xdr:to>
      <xdr:col>1</xdr:col>
      <xdr:colOff>0</xdr:colOff>
      <xdr:row>2</xdr:row>
      <xdr:rowOff>31750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0AFD6D7-2657-427B-8E75-0C38C3C9D1A4}"/>
            </a:ext>
          </a:extLst>
        </xdr:cNvPr>
        <xdr:cNvCxnSpPr/>
      </xdr:nvCxnSpPr>
      <xdr:spPr>
        <a:xfrm>
          <a:off x="1390650" y="419100"/>
          <a:ext cx="596900" cy="349250"/>
        </a:xfrm>
        <a:prstGeom prst="straightConnector1">
          <a:avLst/>
        </a:prstGeom>
        <a:ln w="41275" cap="rnd">
          <a:solidFill>
            <a:srgbClr val="FF0000"/>
          </a:solidFill>
          <a:round/>
          <a:headEnd type="oval"/>
          <a:tailEnd type="oval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0</xdr:row>
      <xdr:rowOff>38100</xdr:rowOff>
    </xdr:from>
    <xdr:to>
      <xdr:col>4</xdr:col>
      <xdr:colOff>692150</xdr:colOff>
      <xdr:row>0</xdr:row>
      <xdr:rowOff>431800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F77A4A44-6FB2-4186-9180-AD1CA9C2C90D}"/>
            </a:ext>
          </a:extLst>
        </xdr:cNvPr>
        <xdr:cNvSpPr/>
      </xdr:nvSpPr>
      <xdr:spPr>
        <a:xfrm>
          <a:off x="1714500" y="38100"/>
          <a:ext cx="3378200" cy="393700"/>
        </a:xfrm>
        <a:prstGeom prst="roundRect">
          <a:avLst/>
        </a:prstGeom>
        <a:solidFill>
          <a:srgbClr val="F1D5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=TEXT(</a:t>
          </a:r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左隣のセル</a:t>
          </a:r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,"yymm")</a:t>
          </a:r>
          <a:endParaRPr kumimoji="1" lang="ja-JP" altLang="en-US" sz="1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692150</xdr:colOff>
      <xdr:row>0</xdr:row>
      <xdr:rowOff>425450</xdr:rowOff>
    </xdr:from>
    <xdr:to>
      <xdr:col>2</xdr:col>
      <xdr:colOff>76200</xdr:colOff>
      <xdr:row>2</xdr:row>
      <xdr:rowOff>50800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C155D39-0C43-4248-93D8-6D491B02ECA8}"/>
            </a:ext>
          </a:extLst>
        </xdr:cNvPr>
        <xdr:cNvCxnSpPr/>
      </xdr:nvCxnSpPr>
      <xdr:spPr>
        <a:xfrm>
          <a:off x="2679700" y="425450"/>
          <a:ext cx="336550" cy="361950"/>
        </a:xfrm>
        <a:prstGeom prst="straightConnector1">
          <a:avLst/>
        </a:prstGeom>
        <a:ln w="41275" cap="rnd">
          <a:solidFill>
            <a:srgbClr val="FF0000"/>
          </a:solidFill>
          <a:round/>
          <a:headEnd type="oval"/>
          <a:tailEnd type="oval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527050</xdr:colOff>
      <xdr:row>7</xdr:row>
      <xdr:rowOff>158750</xdr:rowOff>
    </xdr:from>
    <xdr:to>
      <xdr:col>4</xdr:col>
      <xdr:colOff>2260600</xdr:colOff>
      <xdr:row>9</xdr:row>
      <xdr:rowOff>95250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EE76FD43-F060-4B60-A8AD-21FB45392602}"/>
            </a:ext>
          </a:extLst>
        </xdr:cNvPr>
        <xdr:cNvSpPr/>
      </xdr:nvSpPr>
      <xdr:spPr>
        <a:xfrm>
          <a:off x="4127500" y="3289300"/>
          <a:ext cx="2533650" cy="393700"/>
        </a:xfrm>
        <a:prstGeom prst="roundRect">
          <a:avLst/>
        </a:prstGeom>
        <a:solidFill>
          <a:srgbClr val="D9F2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=VALUE(</a:t>
          </a:r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左隣のセル</a:t>
          </a:r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ja-JP" altLang="en-US" sz="1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558800</xdr:colOff>
      <xdr:row>5</xdr:row>
      <xdr:rowOff>444500</xdr:rowOff>
    </xdr:from>
    <xdr:to>
      <xdr:col>4</xdr:col>
      <xdr:colOff>234950</xdr:colOff>
      <xdr:row>7</xdr:row>
      <xdr:rowOff>152400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B009DD6A-FCB6-4E6D-A351-9D2008413082}"/>
            </a:ext>
          </a:extLst>
        </xdr:cNvPr>
        <xdr:cNvCxnSpPr/>
      </xdr:nvCxnSpPr>
      <xdr:spPr>
        <a:xfrm flipH="1" flipV="1">
          <a:off x="4159250" y="3200400"/>
          <a:ext cx="476250" cy="615950"/>
        </a:xfrm>
        <a:prstGeom prst="straightConnector1">
          <a:avLst/>
        </a:prstGeom>
        <a:ln w="41275" cap="rnd">
          <a:solidFill>
            <a:srgbClr val="FF0000"/>
          </a:solidFill>
          <a:round/>
          <a:headEnd type="oval"/>
          <a:tailEnd type="oval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234950</xdr:colOff>
      <xdr:row>6</xdr:row>
      <xdr:rowOff>57150</xdr:rowOff>
    </xdr:from>
    <xdr:to>
      <xdr:col>3</xdr:col>
      <xdr:colOff>171450</xdr:colOff>
      <xdr:row>7</xdr:row>
      <xdr:rowOff>215900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94DFA91D-7418-4850-A3AF-EA6134D00162}"/>
            </a:ext>
          </a:extLst>
        </xdr:cNvPr>
        <xdr:cNvSpPr/>
      </xdr:nvSpPr>
      <xdr:spPr>
        <a:xfrm>
          <a:off x="234950" y="2952750"/>
          <a:ext cx="3536950" cy="393700"/>
        </a:xfrm>
        <a:prstGeom prst="roundRect">
          <a:avLst/>
        </a:prstGeom>
        <a:solidFill>
          <a:srgbClr val="CFFCCC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=EDATE(</a:t>
          </a:r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今日の日付セル</a:t>
          </a:r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,-12)</a:t>
          </a:r>
          <a:endParaRPr kumimoji="1" lang="ja-JP" altLang="en-US" sz="1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946150</xdr:colOff>
      <xdr:row>3</xdr:row>
      <xdr:rowOff>431800</xdr:rowOff>
    </xdr:from>
    <xdr:to>
      <xdr:col>1</xdr:col>
      <xdr:colOff>0</xdr:colOff>
      <xdr:row>6</xdr:row>
      <xdr:rowOff>76200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5ACCE042-2D70-4071-A7B7-95A0C497D945}"/>
            </a:ext>
          </a:extLst>
        </xdr:cNvPr>
        <xdr:cNvCxnSpPr/>
      </xdr:nvCxnSpPr>
      <xdr:spPr>
        <a:xfrm flipV="1">
          <a:off x="946150" y="1403350"/>
          <a:ext cx="1041400" cy="2324100"/>
        </a:xfrm>
        <a:prstGeom prst="straightConnector1">
          <a:avLst/>
        </a:prstGeom>
        <a:ln w="41275" cap="rnd">
          <a:solidFill>
            <a:srgbClr val="FF0000"/>
          </a:solidFill>
          <a:round/>
          <a:headEnd type="oval"/>
          <a:tailEnd type="oval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</xdr:row>
      <xdr:rowOff>19050</xdr:rowOff>
    </xdr:from>
    <xdr:to>
      <xdr:col>3</xdr:col>
      <xdr:colOff>165100</xdr:colOff>
      <xdr:row>9</xdr:row>
      <xdr:rowOff>184150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2B01A631-71B1-4B88-AB2D-DB7B8D5F2D88}"/>
            </a:ext>
          </a:extLst>
        </xdr:cNvPr>
        <xdr:cNvSpPr/>
      </xdr:nvSpPr>
      <xdr:spPr>
        <a:xfrm>
          <a:off x="228600" y="3378200"/>
          <a:ext cx="3536950" cy="393700"/>
        </a:xfrm>
        <a:prstGeom prst="roundRect">
          <a:avLst/>
        </a:prstGeom>
        <a:solidFill>
          <a:srgbClr val="CFFCCC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=EDATE(</a:t>
          </a:r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今日の日付セル</a:t>
          </a:r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,-2)</a:t>
          </a:r>
          <a:endParaRPr kumimoji="1" lang="ja-JP" altLang="en-US" sz="1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228600</xdr:colOff>
      <xdr:row>9</xdr:row>
      <xdr:rowOff>222250</xdr:rowOff>
    </xdr:from>
    <xdr:to>
      <xdr:col>3</xdr:col>
      <xdr:colOff>165100</xdr:colOff>
      <xdr:row>11</xdr:row>
      <xdr:rowOff>158750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27B574E9-CBA5-420A-8005-F9EF27AC670D}"/>
            </a:ext>
          </a:extLst>
        </xdr:cNvPr>
        <xdr:cNvSpPr/>
      </xdr:nvSpPr>
      <xdr:spPr>
        <a:xfrm>
          <a:off x="228600" y="3810000"/>
          <a:ext cx="3536950" cy="393700"/>
        </a:xfrm>
        <a:prstGeom prst="roundRect">
          <a:avLst/>
        </a:prstGeom>
        <a:solidFill>
          <a:srgbClr val="CFFCCC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=EDATE(</a:t>
          </a:r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今日の日付セル</a:t>
          </a:r>
          <a:r>
            <a:rPr kumimoji="1" lang="en-US" altLang="ja-JP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,2)</a:t>
          </a:r>
          <a:endParaRPr kumimoji="1" lang="ja-JP" altLang="en-US" sz="1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1022350</xdr:colOff>
      <xdr:row>5</xdr:row>
      <xdr:rowOff>438150</xdr:rowOff>
    </xdr:from>
    <xdr:to>
      <xdr:col>0</xdr:col>
      <xdr:colOff>1974850</xdr:colOff>
      <xdr:row>10</xdr:row>
      <xdr:rowOff>57150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E5F21CEF-ED53-4F2F-9F10-7E325D926DCF}"/>
            </a:ext>
          </a:extLst>
        </xdr:cNvPr>
        <xdr:cNvCxnSpPr/>
      </xdr:nvCxnSpPr>
      <xdr:spPr>
        <a:xfrm flipV="1">
          <a:off x="1022350" y="3194050"/>
          <a:ext cx="952500" cy="1435100"/>
        </a:xfrm>
        <a:prstGeom prst="straightConnector1">
          <a:avLst/>
        </a:prstGeom>
        <a:ln w="41275" cap="rnd">
          <a:solidFill>
            <a:srgbClr val="FF0000"/>
          </a:solidFill>
          <a:round/>
          <a:headEnd type="oval"/>
          <a:tailEnd type="oval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971550</xdr:colOff>
      <xdr:row>4</xdr:row>
      <xdr:rowOff>431800</xdr:rowOff>
    </xdr:from>
    <xdr:to>
      <xdr:col>0</xdr:col>
      <xdr:colOff>1981200</xdr:colOff>
      <xdr:row>8</xdr:row>
      <xdr:rowOff>82550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97C3E2AE-215E-4BC6-9A09-61FE2A3B997B}"/>
            </a:ext>
          </a:extLst>
        </xdr:cNvPr>
        <xdr:cNvCxnSpPr/>
      </xdr:nvCxnSpPr>
      <xdr:spPr>
        <a:xfrm flipV="1">
          <a:off x="971550" y="2298700"/>
          <a:ext cx="1009650" cy="1898650"/>
        </a:xfrm>
        <a:prstGeom prst="straightConnector1">
          <a:avLst/>
        </a:prstGeom>
        <a:ln w="41275" cap="rnd">
          <a:solidFill>
            <a:srgbClr val="FF0000"/>
          </a:solidFill>
          <a:round/>
          <a:headEnd type="oval"/>
          <a:tailEnd type="oval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91960</xdr:colOff>
      <xdr:row>4</xdr:row>
      <xdr:rowOff>317497</xdr:rowOff>
    </xdr:from>
    <xdr:to>
      <xdr:col>1</xdr:col>
      <xdr:colOff>4959599</xdr:colOff>
      <xdr:row>4</xdr:row>
      <xdr:rowOff>3206748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A9C0516-D908-42AB-8388-58046D9A2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8043" y="3037414"/>
          <a:ext cx="4867639" cy="2889251"/>
        </a:xfrm>
        <a:prstGeom prst="rect">
          <a:avLst/>
        </a:prstGeom>
      </xdr:spPr>
    </xdr:pic>
    <xdr:clientData/>
  </xdr:twoCellAnchor>
  <xdr:twoCellAnchor editAs="oneCell">
    <xdr:from>
      <xdr:col>1</xdr:col>
      <xdr:colOff>137583</xdr:colOff>
      <xdr:row>3</xdr:row>
      <xdr:rowOff>719667</xdr:rowOff>
    </xdr:from>
    <xdr:to>
      <xdr:col>1</xdr:col>
      <xdr:colOff>2688167</xdr:colOff>
      <xdr:row>3</xdr:row>
      <xdr:rowOff>1725910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8B49306-909F-43AA-A17F-50DD8F48C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3666" y="1449917"/>
          <a:ext cx="2550584" cy="1006243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4</xdr:row>
      <xdr:rowOff>3227916</xdr:rowOff>
    </xdr:from>
    <xdr:to>
      <xdr:col>1</xdr:col>
      <xdr:colOff>3270250</xdr:colOff>
      <xdr:row>4</xdr:row>
      <xdr:rowOff>5181166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4BE03D2-61B9-46FB-9945-8E2A9874E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1334" y="5905499"/>
          <a:ext cx="3174999" cy="195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workbookViewId="0">
      <selection activeCell="D2" sqref="D2"/>
    </sheetView>
  </sheetViews>
  <sheetFormatPr defaultRowHeight="17.5"/>
  <cols>
    <col min="1" max="1" width="15.08203125" style="9" customWidth="1"/>
    <col min="2" max="2" width="10.08203125" style="10" customWidth="1"/>
    <col min="3" max="3" width="9.9140625" style="45" customWidth="1"/>
    <col min="4" max="4" width="15.4140625" style="9" customWidth="1"/>
    <col min="5" max="5" width="8.6640625" style="5"/>
    <col min="6" max="6" width="46.1640625" style="9" customWidth="1"/>
    <col min="7" max="16384" width="8.6640625" style="9"/>
  </cols>
  <sheetData>
    <row r="1" spans="1:7" s="8" customFormat="1" ht="47.5" customHeight="1" thickBot="1">
      <c r="A1" s="4" t="s">
        <v>10</v>
      </c>
      <c r="B1" s="4" t="s">
        <v>18</v>
      </c>
      <c r="C1" s="44" t="s">
        <v>22</v>
      </c>
      <c r="D1" s="4" t="s">
        <v>23</v>
      </c>
      <c r="E1" s="6"/>
      <c r="F1" s="7"/>
    </row>
    <row r="2" spans="1:7" ht="18" thickTop="1">
      <c r="A2" s="9" t="s">
        <v>13</v>
      </c>
      <c r="B2" s="10" t="s">
        <v>9</v>
      </c>
      <c r="C2" s="45">
        <v>2005</v>
      </c>
      <c r="E2" s="12" t="s">
        <v>12</v>
      </c>
      <c r="F2" s="13"/>
      <c r="G2" s="14"/>
    </row>
    <row r="3" spans="1:7">
      <c r="A3" s="9" t="s">
        <v>36</v>
      </c>
      <c r="C3" s="45">
        <v>2101</v>
      </c>
      <c r="E3" s="15" t="s">
        <v>7</v>
      </c>
      <c r="F3" s="16" t="s">
        <v>27</v>
      </c>
      <c r="G3" s="14"/>
    </row>
    <row r="4" spans="1:7">
      <c r="A4" s="9" t="s">
        <v>37</v>
      </c>
      <c r="C4" s="45">
        <v>1901</v>
      </c>
      <c r="E4" s="15" t="s">
        <v>14</v>
      </c>
      <c r="F4" s="16" t="s">
        <v>15</v>
      </c>
      <c r="G4" s="14"/>
    </row>
    <row r="5" spans="1:7">
      <c r="D5" s="11"/>
      <c r="E5" s="15" t="s">
        <v>8</v>
      </c>
      <c r="F5" s="16" t="s">
        <v>16</v>
      </c>
      <c r="G5" s="14"/>
    </row>
    <row r="6" spans="1:7">
      <c r="D6" s="11"/>
      <c r="E6" s="15" t="s">
        <v>9</v>
      </c>
      <c r="F6" s="16" t="s">
        <v>17</v>
      </c>
    </row>
    <row r="7" spans="1:7">
      <c r="D7" s="11"/>
      <c r="E7" s="22" t="s">
        <v>11</v>
      </c>
      <c r="F7" s="16" t="s">
        <v>24</v>
      </c>
    </row>
    <row r="8" spans="1:7">
      <c r="E8" s="17" t="s">
        <v>11</v>
      </c>
      <c r="F8" s="16" t="s">
        <v>25</v>
      </c>
    </row>
    <row r="9" spans="1:7" ht="18" thickBot="1">
      <c r="E9" s="23" t="s">
        <v>11</v>
      </c>
      <c r="F9" s="24" t="s">
        <v>26</v>
      </c>
    </row>
    <row r="10" spans="1:7" ht="18" thickTop="1"/>
    <row r="20" spans="4:4">
      <c r="D20" s="11"/>
    </row>
    <row r="21" spans="4:4">
      <c r="D21" s="11"/>
    </row>
    <row r="22" spans="4:4">
      <c r="D22" s="11"/>
    </row>
    <row r="23" spans="4:4">
      <c r="D23" s="11"/>
    </row>
    <row r="74" spans="2:3">
      <c r="B74" s="9"/>
      <c r="C74" s="9"/>
    </row>
    <row r="75" spans="2:3">
      <c r="B75" s="9"/>
      <c r="C75" s="9"/>
    </row>
    <row r="76" spans="2:3">
      <c r="B76" s="9"/>
      <c r="C76" s="9"/>
    </row>
    <row r="77" spans="2:3">
      <c r="B77" s="9"/>
      <c r="C77" s="9"/>
    </row>
    <row r="78" spans="2:3">
      <c r="B78" s="9"/>
      <c r="C78" s="9"/>
    </row>
    <row r="79" spans="2:3">
      <c r="B79" s="9"/>
      <c r="C79" s="9"/>
    </row>
    <row r="80" spans="2:3">
      <c r="B80" s="9"/>
      <c r="C80" s="9"/>
    </row>
    <row r="81" spans="2:3">
      <c r="B81" s="9"/>
      <c r="C81" s="9"/>
    </row>
  </sheetData>
  <autoFilter ref="A1:D16" xr:uid="{4164C81B-52BD-4C30-A531-2A41B7915A51}">
    <sortState xmlns:xlrd2="http://schemas.microsoft.com/office/spreadsheetml/2017/richdata2" ref="A2:D16">
      <sortCondition ref="A1:A16"/>
    </sortState>
  </autoFilter>
  <phoneticPr fontId="1"/>
  <conditionalFormatting sqref="C21 C18:C19 C37:C66 C82:C1048576 C10:C16 C1:C7">
    <cfRule type="containsBlanks" dxfId="3" priority="1">
      <formula>LEN(TRIM(C1))=0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lessThan" id="{84C59BAC-7274-49C4-81A5-D4294D9378B9}">
            <xm:f>計算!$D$4</xm:f>
            <x14:dxf>
              <font>
                <b/>
                <i val="0"/>
                <color rgb="FFFF0000"/>
              </font>
              <fill>
                <patternFill>
                  <bgColor theme="1" tint="4.9989318521683403E-2"/>
                </patternFill>
              </fill>
            </x14:dxf>
          </x14:cfRule>
          <x14:cfRule type="cellIs" priority="3" operator="lessThanOrEqual" id="{02EF3FC2-7C13-4C48-901B-1123B873C443}">
            <xm:f>計算!$D$5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lessThan" id="{63976AEA-4C4C-49D6-9FDA-6F634CC971B0}">
            <xm:f>計算!$D$6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C21 C18:C19 C37:C66 C82:C1048576 C10:C16 C1:C7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F4D29-5619-4026-BCBD-24F8751A738D}">
  <dimension ref="A1:G7"/>
  <sheetViews>
    <sheetView workbookViewId="0"/>
  </sheetViews>
  <sheetFormatPr defaultRowHeight="18"/>
  <cols>
    <col min="1" max="1" width="26.08203125" style="1" bestFit="1" customWidth="1"/>
    <col min="2" max="2" width="12.5" style="1" bestFit="1" customWidth="1"/>
    <col min="3" max="3" width="8.6640625" style="1"/>
    <col min="4" max="4" width="10.5" style="1" bestFit="1" customWidth="1"/>
    <col min="5" max="5" width="37.75" style="20" customWidth="1"/>
    <col min="6" max="6" width="6.1640625" style="1" bestFit="1" customWidth="1"/>
    <col min="7" max="7" width="10" style="1" bestFit="1" customWidth="1"/>
    <col min="8" max="16384" width="8.6640625" style="1"/>
  </cols>
  <sheetData>
    <row r="1" spans="1:7" ht="40" customHeight="1">
      <c r="G1" s="48"/>
    </row>
    <row r="2" spans="1:7">
      <c r="A2" s="5"/>
      <c r="B2" s="5" t="s">
        <v>2</v>
      </c>
      <c r="C2" s="5" t="s">
        <v>3</v>
      </c>
      <c r="D2" s="5" t="s">
        <v>5</v>
      </c>
      <c r="E2" s="25"/>
    </row>
    <row r="3" spans="1:7" ht="18.5" thickBot="1">
      <c r="A3" s="26" t="s">
        <v>0</v>
      </c>
      <c r="B3" s="27">
        <f ca="1">TODAY()</f>
        <v>43883</v>
      </c>
      <c r="C3" s="28" t="str">
        <f ca="1">TEXT(B3,"yymm")</f>
        <v>2002</v>
      </c>
      <c r="D3" s="29">
        <f ca="1">VALUE(C3)</f>
        <v>2002</v>
      </c>
      <c r="E3" s="30"/>
      <c r="F3" s="2"/>
    </row>
    <row r="4" spans="1:7" ht="53" thickTop="1">
      <c r="A4" s="46" t="s">
        <v>4</v>
      </c>
      <c r="B4" s="31">
        <f ca="1">EDATE(B3,-12)</f>
        <v>43518</v>
      </c>
      <c r="C4" s="32" t="str">
        <f ca="1">TEXT(B4,"yymm")</f>
        <v>1902</v>
      </c>
      <c r="D4" s="33">
        <f ca="1">VALUE(C4)</f>
        <v>1902</v>
      </c>
      <c r="E4" s="34" t="s">
        <v>20</v>
      </c>
      <c r="F4" s="19"/>
    </row>
    <row r="5" spans="1:7" ht="52.5">
      <c r="A5" s="35" t="s">
        <v>1</v>
      </c>
      <c r="B5" s="36">
        <f ca="1">EDATE(B3,-2)</f>
        <v>43821</v>
      </c>
      <c r="C5" s="37" t="str">
        <f t="shared" ref="C5" ca="1" si="0">TEXT(B5,"yymm")</f>
        <v>1912</v>
      </c>
      <c r="D5" s="38">
        <f t="shared" ref="D5" ca="1" si="1">VALUE(C5)</f>
        <v>1912</v>
      </c>
      <c r="E5" s="39" t="s">
        <v>19</v>
      </c>
      <c r="F5" s="19"/>
    </row>
    <row r="6" spans="1:7" ht="53" thickBot="1">
      <c r="A6" s="47" t="s">
        <v>6</v>
      </c>
      <c r="B6" s="40">
        <f ca="1">EDATE(B3,2)</f>
        <v>43943</v>
      </c>
      <c r="C6" s="41" t="str">
        <f ca="1">TEXT(B6,"yymm")</f>
        <v>2004</v>
      </c>
      <c r="D6" s="42">
        <f ca="1">VALUE(C6)</f>
        <v>2004</v>
      </c>
      <c r="E6" s="43" t="s">
        <v>21</v>
      </c>
      <c r="F6" s="18"/>
    </row>
    <row r="7" spans="1:7" ht="18.5" thickTop="1">
      <c r="A7" s="3"/>
      <c r="B7" s="3"/>
      <c r="C7" s="3"/>
      <c r="D7" s="3"/>
      <c r="E7" s="21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57091-3EB5-4C84-A5DB-C7F0C6B7E0EE}">
  <dimension ref="A1:B5"/>
  <sheetViews>
    <sheetView view="pageBreakPreview" zoomScale="60" zoomScaleNormal="100" workbookViewId="0">
      <selection activeCell="B4" sqref="B4"/>
    </sheetView>
  </sheetViews>
  <sheetFormatPr defaultRowHeight="19"/>
  <cols>
    <col min="1" max="1" width="27.6640625" style="49" bestFit="1" customWidth="1"/>
    <col min="2" max="2" width="70.5" style="50" customWidth="1"/>
    <col min="3" max="16384" width="8.6640625" style="50"/>
  </cols>
  <sheetData>
    <row r="1" spans="1:2">
      <c r="A1" s="49" t="s">
        <v>28</v>
      </c>
      <c r="B1" s="50" t="s">
        <v>29</v>
      </c>
    </row>
    <row r="2" spans="1:2">
      <c r="A2" s="49" t="s">
        <v>30</v>
      </c>
      <c r="B2" s="50" t="s">
        <v>31</v>
      </c>
    </row>
    <row r="3" spans="1:2">
      <c r="A3" s="49" t="s">
        <v>33</v>
      </c>
      <c r="B3" s="50" t="s">
        <v>32</v>
      </c>
    </row>
    <row r="4" spans="1:2" ht="194.5" customHeight="1">
      <c r="A4" s="51" t="s">
        <v>34</v>
      </c>
      <c r="B4" s="52" t="s">
        <v>39</v>
      </c>
    </row>
    <row r="5" spans="1:2" ht="409.5" customHeight="1">
      <c r="A5" s="51" t="s">
        <v>35</v>
      </c>
      <c r="B5" s="52" t="s">
        <v>38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品名と期限</vt:lpstr>
      <vt:lpstr>計算</vt:lpstr>
      <vt:lpstr>read me</vt:lpstr>
      <vt:lpstr>'read 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2020-02-22T04:21:54Z</dcterms:modified>
</cp:coreProperties>
</file>